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S:\Marketing\New Zealand\Product Information\Resources\"/>
    </mc:Choice>
  </mc:AlternateContent>
  <xr:revisionPtr revIDLastSave="0" documentId="13_ncr:1_{447A94C5-6BE6-43DF-BEE0-9579949E2C26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ull Depth RTG" sheetId="3" r:id="rId1"/>
    <sheet name="Sheet1" sheetId="4" r:id="rId2"/>
  </sheets>
  <definedNames>
    <definedName name="_xlnm.Print_Area" localSheetId="0">'Full Depth RTG'!$B$3:$F$41</definedName>
  </definedNames>
  <calcPr calcId="18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E33" i="3" l="1"/>
  <c r="E32" i="3"/>
  <c r="E31" i="3"/>
  <c r="E30" i="3"/>
  <c r="E35" i="3" l="1"/>
  <c r="E40" i="3" s="1"/>
  <c r="E41" i="3" s="1"/>
  <c r="E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</author>
  </authors>
  <commentList>
    <comment ref="E14" authorId="0" shapeId="0" xr:uid="{ECDB536F-40EA-495C-A14A-30AF1595B787}">
      <text>
        <r>
          <rPr>
            <sz val="12"/>
            <color indexed="81"/>
            <rFont val="Arial"/>
            <family val="2"/>
          </rPr>
          <t>Total assembly time should include: box assembly, painting, paraffin dipping and loading with frames (average 16 minutes per box)</t>
        </r>
      </text>
    </comment>
  </commentList>
</comments>
</file>

<file path=xl/sharedStrings.xml><?xml version="1.0" encoding="utf-8"?>
<sst xmlns="http://schemas.openxmlformats.org/spreadsheetml/2006/main" count="86" uniqueCount="68">
  <si>
    <t>Number of Boxes</t>
  </si>
  <si>
    <t>Inputs</t>
  </si>
  <si>
    <t>Staples per box</t>
  </si>
  <si>
    <t>$ Per KG</t>
  </si>
  <si>
    <t>$ Per Hour</t>
  </si>
  <si>
    <t>Measure</t>
  </si>
  <si>
    <t xml:space="preserve">Quantity </t>
  </si>
  <si>
    <t>Each</t>
  </si>
  <si>
    <t>Reject rate</t>
  </si>
  <si>
    <t>Percentage</t>
  </si>
  <si>
    <t>Material Costs</t>
  </si>
  <si>
    <t>Per Unit</t>
  </si>
  <si>
    <t>Labour</t>
  </si>
  <si>
    <t>Assembly Labour Rate</t>
  </si>
  <si>
    <t>Management Labour Rate</t>
  </si>
  <si>
    <t>Staples</t>
  </si>
  <si>
    <t>Per Staple</t>
  </si>
  <si>
    <t>Material Usage</t>
  </si>
  <si>
    <t>Minutes</t>
  </si>
  <si>
    <t>Paint Consumed</t>
  </si>
  <si>
    <t>Paint Cost</t>
  </si>
  <si>
    <t>Per litre</t>
  </si>
  <si>
    <t>Notes</t>
  </si>
  <si>
    <t>We use 100% paraffin wax</t>
  </si>
  <si>
    <t>Frames Per Box</t>
  </si>
  <si>
    <t>Quantity</t>
  </si>
  <si>
    <t>Box Size</t>
  </si>
  <si>
    <t>Management Time (Total Per Box)</t>
  </si>
  <si>
    <t>Pre-Filled Data (editable)</t>
  </si>
  <si>
    <t>Total Assembly Time (Per Finished Box)</t>
  </si>
  <si>
    <t>Power</t>
  </si>
  <si>
    <t>KW</t>
  </si>
  <si>
    <t>Your Potential Saving Per Run</t>
  </si>
  <si>
    <t>Your Potential Saving Per Box</t>
  </si>
  <si>
    <t>Per KW</t>
  </si>
  <si>
    <t>Full Depth</t>
  </si>
  <si>
    <t>Time spent managing staff</t>
  </si>
  <si>
    <t>Paraffin Wax Cost</t>
  </si>
  <si>
    <t>Choose box size to be manufactured</t>
  </si>
  <si>
    <t>Average labour rate for management</t>
  </si>
  <si>
    <t>Average labour rate for assembly workers</t>
  </si>
  <si>
    <t>Update with your frame cost price</t>
  </si>
  <si>
    <t>Update with your kitset box price</t>
  </si>
  <si>
    <t>Frame Cost</t>
  </si>
  <si>
    <t>Kit Set Storey Cost</t>
  </si>
  <si>
    <t>Price per KWh</t>
  </si>
  <si>
    <t>Ecrotek RTG Cost</t>
  </si>
  <si>
    <t>Your Estimated Cost Per Box</t>
  </si>
  <si>
    <t>Your Estimated Total Production Cost</t>
  </si>
  <si>
    <t>Per box</t>
  </si>
  <si>
    <t>Don’t forget the additional savings in health and safety, coordination of materials and sanity!</t>
  </si>
  <si>
    <r>
      <t xml:space="preserve">Total assembly time should include: </t>
    </r>
    <r>
      <rPr>
        <b/>
        <u/>
        <sz val="12"/>
        <color theme="1"/>
        <rFont val="Calibri"/>
        <family val="2"/>
        <scheme val="minor"/>
      </rPr>
      <t>box assembly</t>
    </r>
    <r>
      <rPr>
        <sz val="12"/>
        <color theme="1"/>
        <rFont val="Calibri"/>
        <family val="2"/>
        <scheme val="minor"/>
      </rPr>
      <t>,</t>
    </r>
    <r>
      <rPr>
        <u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painting</t>
    </r>
    <r>
      <rPr>
        <sz val="12"/>
        <color theme="1"/>
        <rFont val="Calibri"/>
        <family val="2"/>
        <scheme val="minor"/>
      </rPr>
      <t xml:space="preserve">, </t>
    </r>
    <r>
      <rPr>
        <b/>
        <u/>
        <sz val="12"/>
        <color theme="1"/>
        <rFont val="Calibri"/>
        <family val="2"/>
        <scheme val="minor"/>
      </rPr>
      <t>paraffin dipping</t>
    </r>
    <r>
      <rPr>
        <sz val="12"/>
        <color theme="1"/>
        <rFont val="Calibri"/>
        <family val="2"/>
        <scheme val="minor"/>
      </rPr>
      <t xml:space="preserve"> and </t>
    </r>
    <r>
      <rPr>
        <b/>
        <u/>
        <sz val="12"/>
        <color theme="1"/>
        <rFont val="Calibri"/>
        <family val="2"/>
        <scheme val="minor"/>
      </rPr>
      <t>loading with frames</t>
    </r>
    <r>
      <rPr>
        <sz val="12"/>
        <color theme="1"/>
        <rFont val="Calibri"/>
        <family val="2"/>
        <scheme val="minor"/>
      </rPr>
      <t xml:space="preserve"> (average 16 minutes per box)</t>
    </r>
  </si>
  <si>
    <t>Production run totals</t>
  </si>
  <si>
    <t>Expected reject rate (expected level 3%)</t>
  </si>
  <si>
    <t>We use 15 gauge 50mm long, 11mm crown, adhesive coated staples</t>
  </si>
  <si>
    <t>We use high quality UV stabilised exterior paint - spray coated for an even finish</t>
  </si>
  <si>
    <t>Paraffin Wax Consumed</t>
  </si>
  <si>
    <t>KG</t>
  </si>
  <si>
    <t>Litres</t>
  </si>
  <si>
    <t>3/4 Depth</t>
  </si>
  <si>
    <t>Ready To Go Box (RTG) Savings Calculator</t>
  </si>
  <si>
    <t>.</t>
  </si>
  <si>
    <r>
      <rPr>
        <b/>
        <sz val="12"/>
        <color theme="1"/>
        <rFont val="Calibri"/>
        <family val="2"/>
        <scheme val="minor"/>
      </rPr>
      <t xml:space="preserve">INTRUCTIONS: </t>
    </r>
    <r>
      <rPr>
        <sz val="12"/>
        <color theme="1"/>
        <rFont val="Calibri"/>
        <family val="2"/>
        <scheme val="minor"/>
      </rPr>
      <t xml:space="preserve"> For basic use simply enter the required information into the green boxes.  The calculator will then provide estimated production cost for each box and the total run.  We have pre-filled the form with assumed production costs based on average values.</t>
    </r>
  </si>
  <si>
    <t>Material Used Per Box</t>
  </si>
  <si>
    <t>View Ecrotek RTG's Online</t>
  </si>
  <si>
    <t>Enter the equivalent Ecrotek RTG price per box (be sure to check quantity break pricing!)</t>
  </si>
  <si>
    <t>Flushing Bottom of Box and Bevelling Edges</t>
  </si>
  <si>
    <t>Ecrotek RTGs are machine flushed for a flat and square finish.  Front and back edges are bevelled top and bottom.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</si>
</sst>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#,##0.00_ ;[Red]\-#,##0.00\ 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indexed="81"/>
      <name val="Arial"/>
      <family val="2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1" applyNumberFormat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0" borderId="0" xfId="0" quotePrefix="1" applyAlignment="1">
      <alignment horizontal="left" vertical="center" wrapText="1"/>
    </xf>
    <xf numFmtId="8" fontId="0" fillId="0" borderId="0" xfId="0" applyNumberFormat="1" applyFill="1" applyAlignment="1">
      <alignment horizontal="left" vertical="center"/>
    </xf>
    <xf numFmtId="164" fontId="0" fillId="0" borderId="0" xfId="0" applyNumberFormat="1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0" fontId="1" fillId="5" borderId="0" xfId="0" applyFont="1" applyFill="1"/>
    <xf numFmtId="8" fontId="0" fillId="5" borderId="0" xfId="0" applyNumberFormat="1" applyFill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10" fontId="0" fillId="6" borderId="0" xfId="0" applyNumberForma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8" fontId="10" fillId="6" borderId="9" xfId="0" applyNumberFormat="1" applyFont="1" applyFill="1" applyBorder="1" applyAlignment="1">
      <alignment horizontal="left" vertical="center"/>
    </xf>
    <xf numFmtId="8" fontId="10" fillId="6" borderId="6" xfId="0" applyNumberFormat="1" applyFont="1" applyFill="1" applyBorder="1" applyAlignment="1">
      <alignment horizontal="left" vertical="center"/>
    </xf>
    <xf numFmtId="0" fontId="5" fillId="6" borderId="5" xfId="3" applyFont="1" applyFill="1" applyBorder="1" applyAlignment="1">
      <alignment horizontal="center" vertical="center"/>
    </xf>
    <xf numFmtId="0" fontId="5" fillId="6" borderId="6" xfId="3" applyFont="1" applyFill="1" applyBorder="1" applyAlignment="1">
      <alignment horizontal="center" vertical="center"/>
    </xf>
    <xf numFmtId="0" fontId="5" fillId="6" borderId="7" xfId="3" applyFont="1" applyFill="1" applyBorder="1" applyAlignment="1">
      <alignment horizontal="center" vertical="center"/>
    </xf>
    <xf numFmtId="0" fontId="5" fillId="6" borderId="8" xfId="3" applyFont="1" applyFill="1" applyBorder="1" applyAlignment="1">
      <alignment horizontal="center" vertical="center"/>
    </xf>
    <xf numFmtId="0" fontId="5" fillId="6" borderId="9" xfId="3" applyFont="1" applyFill="1" applyBorder="1" applyAlignment="1">
      <alignment horizontal="center" vertical="center"/>
    </xf>
    <xf numFmtId="0" fontId="5" fillId="6" borderId="10" xfId="3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0" xfId="4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5">
    <cellStyle name="Check Cell" xfId="3" builtinId="23"/>
    <cellStyle name="Followed Hyperlink" xfId="2" builtinId="9" hidden="1"/>
    <cellStyle name="Hyperlink" xfId="1" builtinId="8" hidden="1"/>
    <cellStyle name="Hyperlink" xfId="4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crotek.co.nz/products?keyword=%22RTG+Box%22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17E4-B7D1-462F-9BB0-D8D780972015}">
  <dimension ref="A1:H48"/>
  <sheetViews>
    <sheetView showGridLines="0" tabSelected="1" topLeftCell="B1" zoomScale="85" zoomScaleNormal="85" zoomScaleSheetLayoutView="100" workbookViewId="0">
      <selection activeCell="E31" sqref="E31"/>
    </sheetView>
  </sheetViews>
  <sheetFormatPr defaultColWidth="0" defaultRowHeight="15.75" zeroHeight="1" x14ac:dyDescent="0.25"/>
  <cols>
    <col min="1" max="1" width="7" style="10" customWidth="1"/>
    <col min="2" max="3" width="35.5" style="1" customWidth="1"/>
    <col min="4" max="4" width="13" style="1" customWidth="1"/>
    <col min="5" max="5" width="31.125" style="1" customWidth="1"/>
    <col min="6" max="6" width="75.5" style="3" customWidth="1"/>
    <col min="7" max="7" width="12.75" style="3" customWidth="1"/>
    <col min="8" max="8" width="6.125" style="10" customWidth="1"/>
    <col min="9" max="16384" width="75.5" style="9" hidden="1"/>
  </cols>
  <sheetData>
    <row r="1" spans="1:8" customFormat="1" x14ac:dyDescent="0.25">
      <c r="A1" s="10"/>
      <c r="B1" s="11"/>
      <c r="C1" s="11"/>
      <c r="D1" s="11"/>
      <c r="E1" s="11"/>
      <c r="F1" s="12"/>
      <c r="G1" s="12"/>
      <c r="H1" s="10"/>
    </row>
    <row r="2" spans="1:8" ht="16.5" thickBot="1" x14ac:dyDescent="0.3">
      <c r="B2" s="11"/>
      <c r="C2" s="11"/>
      <c r="D2" s="11"/>
      <c r="E2" s="11"/>
      <c r="F2" s="12"/>
      <c r="G2" s="12"/>
    </row>
    <row r="3" spans="1:8" ht="21" customHeight="1" x14ac:dyDescent="0.25">
      <c r="B3" s="27" t="s">
        <v>60</v>
      </c>
      <c r="C3" s="28"/>
      <c r="D3" s="28"/>
      <c r="E3" s="28"/>
      <c r="F3" s="28"/>
      <c r="G3" s="29"/>
    </row>
    <row r="4" spans="1:8" ht="21" customHeight="1" thickBot="1" x14ac:dyDescent="0.3">
      <c r="B4" s="30"/>
      <c r="C4" s="31"/>
      <c r="D4" s="31"/>
      <c r="E4" s="31"/>
      <c r="F4" s="31"/>
      <c r="G4" s="32"/>
    </row>
    <row r="5" spans="1:8" ht="6.75" customHeight="1" thickBot="1" x14ac:dyDescent="0.3">
      <c r="B5" s="11" t="s">
        <v>61</v>
      </c>
      <c r="C5" s="11"/>
      <c r="D5" s="11"/>
      <c r="E5" s="11"/>
      <c r="F5" s="12"/>
      <c r="G5" s="12"/>
    </row>
    <row r="6" spans="1:8" ht="84.75" customHeight="1" thickBot="1" x14ac:dyDescent="0.3">
      <c r="B6" s="33" t="s">
        <v>62</v>
      </c>
      <c r="C6" s="34"/>
      <c r="D6" s="34"/>
      <c r="E6" s="34"/>
      <c r="F6" s="34"/>
      <c r="G6" s="35"/>
    </row>
    <row r="7" spans="1:8" ht="6" customHeight="1" x14ac:dyDescent="0.25">
      <c r="B7" s="11"/>
      <c r="C7" s="11"/>
      <c r="D7" s="11"/>
      <c r="E7" s="11"/>
      <c r="F7" s="12"/>
      <c r="G7" s="12"/>
    </row>
    <row r="8" spans="1:8" ht="24" customHeight="1" x14ac:dyDescent="0.25">
      <c r="B8" s="2" t="s">
        <v>1</v>
      </c>
      <c r="C8" s="2"/>
      <c r="D8" s="2" t="s">
        <v>5</v>
      </c>
      <c r="E8" s="2" t="s">
        <v>28</v>
      </c>
      <c r="F8" s="4" t="s">
        <v>22</v>
      </c>
      <c r="G8" s="4"/>
      <c r="H8" s="13"/>
    </row>
    <row r="9" spans="1:8" ht="24" customHeight="1" x14ac:dyDescent="0.25">
      <c r="B9" s="1" t="s">
        <v>0</v>
      </c>
      <c r="D9" s="1" t="s">
        <v>6</v>
      </c>
      <c r="E9" s="15">
        <v>600</v>
      </c>
      <c r="F9" s="3" t="s">
        <v>52</v>
      </c>
    </row>
    <row r="10" spans="1:8" ht="24" customHeight="1" x14ac:dyDescent="0.25">
      <c r="B10" s="1" t="s">
        <v>8</v>
      </c>
      <c r="D10" s="1" t="s">
        <v>9</v>
      </c>
      <c r="E10" s="16">
        <v>0.03</v>
      </c>
      <c r="F10" s="3" t="s">
        <v>53</v>
      </c>
    </row>
    <row r="11" spans="1:8" ht="24" customHeight="1" x14ac:dyDescent="0.25">
      <c r="B11" s="1" t="s">
        <v>26</v>
      </c>
      <c r="E11" s="17" t="s">
        <v>35</v>
      </c>
      <c r="F11" s="3" t="s">
        <v>38</v>
      </c>
    </row>
    <row r="12" spans="1:8" ht="9" customHeight="1" x14ac:dyDescent="0.25">
      <c r="B12" s="11"/>
      <c r="C12" s="11"/>
      <c r="D12" s="11"/>
      <c r="E12" s="11"/>
      <c r="F12" s="12"/>
      <c r="G12" s="12"/>
    </row>
    <row r="13" spans="1:8" ht="24" customHeight="1" x14ac:dyDescent="0.25">
      <c r="B13" s="2" t="s">
        <v>12</v>
      </c>
      <c r="C13" s="2"/>
    </row>
    <row r="14" spans="1:8" ht="42" customHeight="1" x14ac:dyDescent="0.25">
      <c r="B14" s="1" t="s">
        <v>29</v>
      </c>
      <c r="D14" s="1" t="s">
        <v>18</v>
      </c>
      <c r="E14" s="15">
        <v>16</v>
      </c>
      <c r="F14" s="37" t="s">
        <v>51</v>
      </c>
      <c r="G14" s="37"/>
    </row>
    <row r="15" spans="1:8" ht="36.75" customHeight="1" x14ac:dyDescent="0.25">
      <c r="B15" s="1" t="s">
        <v>66</v>
      </c>
      <c r="D15" s="1" t="s">
        <v>18</v>
      </c>
      <c r="E15" s="15">
        <v>4</v>
      </c>
      <c r="F15" s="37" t="s">
        <v>67</v>
      </c>
      <c r="G15" s="37"/>
    </row>
    <row r="16" spans="1:8" ht="29.25" customHeight="1" x14ac:dyDescent="0.25">
      <c r="B16" s="1" t="s">
        <v>27</v>
      </c>
      <c r="D16" s="1" t="s">
        <v>18</v>
      </c>
      <c r="E16" s="15">
        <v>1</v>
      </c>
      <c r="F16" s="6" t="s">
        <v>36</v>
      </c>
      <c r="G16" s="6"/>
    </row>
    <row r="17" spans="2:7" ht="29.25" customHeight="1" x14ac:dyDescent="0.25">
      <c r="B17" s="1" t="s">
        <v>13</v>
      </c>
      <c r="D17" s="1" t="s">
        <v>4</v>
      </c>
      <c r="E17" s="15">
        <v>25</v>
      </c>
      <c r="F17" s="3" t="s">
        <v>40</v>
      </c>
    </row>
    <row r="18" spans="2:7" ht="29.25" customHeight="1" x14ac:dyDescent="0.25">
      <c r="B18" s="1" t="s">
        <v>14</v>
      </c>
      <c r="D18" s="1" t="s">
        <v>4</v>
      </c>
      <c r="E18" s="15">
        <v>35</v>
      </c>
      <c r="F18" s="3" t="s">
        <v>39</v>
      </c>
    </row>
    <row r="19" spans="2:7" ht="8.25" customHeight="1" x14ac:dyDescent="0.25">
      <c r="B19" s="11"/>
      <c r="C19" s="11"/>
      <c r="D19" s="11"/>
      <c r="E19" s="11"/>
      <c r="F19" s="12"/>
      <c r="G19" s="12"/>
    </row>
    <row r="20" spans="2:7" ht="24" customHeight="1" x14ac:dyDescent="0.25">
      <c r="B20" s="2" t="s">
        <v>10</v>
      </c>
      <c r="C20" s="2"/>
    </row>
    <row r="21" spans="2:7" ht="24" customHeight="1" x14ac:dyDescent="0.25">
      <c r="B21" s="1" t="s">
        <v>43</v>
      </c>
      <c r="D21" s="1" t="s">
        <v>11</v>
      </c>
      <c r="E21" s="15">
        <v>3.12</v>
      </c>
      <c r="F21" s="3" t="s">
        <v>41</v>
      </c>
    </row>
    <row r="22" spans="2:7" ht="24" customHeight="1" x14ac:dyDescent="0.25">
      <c r="B22" s="1" t="s">
        <v>44</v>
      </c>
      <c r="D22" s="1" t="s">
        <v>11</v>
      </c>
      <c r="E22" s="15">
        <v>14.2</v>
      </c>
      <c r="F22" s="3" t="s">
        <v>42</v>
      </c>
    </row>
    <row r="23" spans="2:7" ht="24" customHeight="1" x14ac:dyDescent="0.25">
      <c r="B23" s="1" t="s">
        <v>37</v>
      </c>
      <c r="D23" s="1" t="s">
        <v>3</v>
      </c>
      <c r="E23" s="18">
        <v>3.73</v>
      </c>
      <c r="F23" s="3" t="s">
        <v>23</v>
      </c>
    </row>
    <row r="24" spans="2:7" ht="24" customHeight="1" x14ac:dyDescent="0.25">
      <c r="B24" s="1" t="s">
        <v>15</v>
      </c>
      <c r="D24" s="1" t="s">
        <v>16</v>
      </c>
      <c r="E24" s="18">
        <v>0.02</v>
      </c>
      <c r="F24" s="3" t="s">
        <v>54</v>
      </c>
    </row>
    <row r="25" spans="2:7" ht="24" customHeight="1" x14ac:dyDescent="0.25">
      <c r="B25" s="1" t="s">
        <v>20</v>
      </c>
      <c r="D25" s="1" t="s">
        <v>21</v>
      </c>
      <c r="E25" s="18">
        <v>17</v>
      </c>
      <c r="F25" s="3" t="s">
        <v>55</v>
      </c>
    </row>
    <row r="26" spans="2:7" ht="24" customHeight="1" x14ac:dyDescent="0.25">
      <c r="B26" s="1" t="s">
        <v>30</v>
      </c>
      <c r="D26" s="1" t="s">
        <v>34</v>
      </c>
      <c r="E26" s="18">
        <v>0.25</v>
      </c>
      <c r="F26" s="3" t="s">
        <v>45</v>
      </c>
    </row>
    <row r="27" spans="2:7" ht="9.75" customHeight="1" x14ac:dyDescent="0.25">
      <c r="B27" s="11"/>
      <c r="C27" s="11"/>
      <c r="D27" s="11"/>
      <c r="E27" s="11"/>
      <c r="F27" s="12"/>
      <c r="G27" s="12"/>
    </row>
    <row r="28" spans="2:7" ht="24" customHeight="1" x14ac:dyDescent="0.25">
      <c r="B28" s="2" t="s">
        <v>63</v>
      </c>
      <c r="C28" s="2"/>
    </row>
    <row r="29" spans="2:7" ht="24" customHeight="1" x14ac:dyDescent="0.25">
      <c r="B29" s="1" t="s">
        <v>24</v>
      </c>
      <c r="D29" s="1" t="s">
        <v>25</v>
      </c>
      <c r="E29" s="18">
        <v>10</v>
      </c>
      <c r="F29" s="3" t="s">
        <v>49</v>
      </c>
    </row>
    <row r="30" spans="2:7" ht="24" customHeight="1" x14ac:dyDescent="0.25">
      <c r="B30" s="1" t="s">
        <v>2</v>
      </c>
      <c r="D30" s="1" t="s">
        <v>7</v>
      </c>
      <c r="E30" s="18">
        <f>IF(E11="Full Depth",28,20)</f>
        <v>28</v>
      </c>
      <c r="F30" s="3" t="s">
        <v>49</v>
      </c>
    </row>
    <row r="31" spans="2:7" ht="24" customHeight="1" x14ac:dyDescent="0.25">
      <c r="B31" s="1" t="s">
        <v>56</v>
      </c>
      <c r="D31" s="1" t="s">
        <v>57</v>
      </c>
      <c r="E31" s="18">
        <f>IF(E11="Full Depth",0.1,0.075)</f>
        <v>0.1</v>
      </c>
      <c r="F31" s="3" t="s">
        <v>49</v>
      </c>
    </row>
    <row r="32" spans="2:7" ht="24" customHeight="1" x14ac:dyDescent="0.25">
      <c r="B32" s="1" t="s">
        <v>19</v>
      </c>
      <c r="D32" s="1" t="s">
        <v>58</v>
      </c>
      <c r="E32" s="18">
        <f>IF(E11="Full Depth",0.1,0.075)</f>
        <v>0.1</v>
      </c>
      <c r="F32" s="3" t="s">
        <v>49</v>
      </c>
    </row>
    <row r="33" spans="2:7" ht="24" customHeight="1" x14ac:dyDescent="0.25">
      <c r="B33" s="1" t="s">
        <v>30</v>
      </c>
      <c r="D33" s="1" t="s">
        <v>31</v>
      </c>
      <c r="E33" s="18">
        <f>IF(E11="Full Depth",0.1,0.075)</f>
        <v>0.1</v>
      </c>
      <c r="F33" s="3" t="s">
        <v>49</v>
      </c>
    </row>
    <row r="34" spans="2:7" ht="9.75" customHeight="1" x14ac:dyDescent="0.25">
      <c r="B34" s="11"/>
      <c r="C34" s="11"/>
      <c r="D34" s="11"/>
      <c r="E34" s="11"/>
      <c r="F34" s="12"/>
      <c r="G34" s="12"/>
    </row>
    <row r="35" spans="2:7" ht="24" customHeight="1" x14ac:dyDescent="0.25">
      <c r="B35" s="2" t="s">
        <v>47</v>
      </c>
      <c r="C35" s="2"/>
      <c r="E35" s="8">
        <f>((((((E14+E15)/60)*E17)+((E16/60)*E18))+((E21*E29)+E22))+(E23*E31)+(E24*E30)+(E25*E32)+(E26*E33))+((((((E14+E15)/60)*E17)+((E16/60)*E18))+((E21*E29)+E22))+(E23*E31)+(E24*E30)+(E25*E32)+(E26*E33))*E10</f>
        <v>58.683906666666672</v>
      </c>
    </row>
    <row r="36" spans="2:7" ht="24" customHeight="1" x14ac:dyDescent="0.25">
      <c r="B36" s="2" t="s">
        <v>48</v>
      </c>
      <c r="C36" s="2"/>
      <c r="E36" s="7">
        <f>E35*E9</f>
        <v>35210.344000000005</v>
      </c>
    </row>
    <row r="37" spans="2:7" ht="9" customHeight="1" x14ac:dyDescent="0.25">
      <c r="B37" s="11"/>
      <c r="C37" s="11"/>
      <c r="D37" s="11"/>
      <c r="E37" s="11"/>
      <c r="F37" s="14"/>
      <c r="G37" s="14"/>
    </row>
    <row r="38" spans="2:7" ht="47.25" customHeight="1" x14ac:dyDescent="0.25">
      <c r="B38" s="2" t="s">
        <v>46</v>
      </c>
      <c r="C38" s="2"/>
      <c r="E38" s="15">
        <v>55.36</v>
      </c>
      <c r="F38" s="3" t="s">
        <v>65</v>
      </c>
      <c r="G38" s="36" t="s">
        <v>64</v>
      </c>
    </row>
    <row r="39" spans="2:7" ht="12" customHeight="1" thickBot="1" x14ac:dyDescent="0.3">
      <c r="B39" s="10"/>
      <c r="C39" s="11"/>
      <c r="D39" s="11"/>
      <c r="E39" s="11"/>
      <c r="F39" s="12"/>
      <c r="G39" s="12"/>
    </row>
    <row r="40" spans="2:7" ht="45.75" customHeight="1" x14ac:dyDescent="0.25">
      <c r="B40" s="19" t="s">
        <v>33</v>
      </c>
      <c r="C40" s="20"/>
      <c r="D40" s="21"/>
      <c r="E40" s="26">
        <f>E35-E38</f>
        <v>3.323906666666673</v>
      </c>
      <c r="F40" s="38" t="s">
        <v>50</v>
      </c>
      <c r="G40" s="39"/>
    </row>
    <row r="41" spans="2:7" ht="45.75" customHeight="1" thickBot="1" x14ac:dyDescent="0.3">
      <c r="B41" s="22" t="s">
        <v>32</v>
      </c>
      <c r="C41" s="23"/>
      <c r="D41" s="24"/>
      <c r="E41" s="25">
        <f>E40*E9</f>
        <v>1994.3440000000037</v>
      </c>
      <c r="F41" s="40"/>
      <c r="G41" s="41"/>
    </row>
    <row r="43" spans="2:7" hidden="1" x14ac:dyDescent="0.25">
      <c r="B43" s="2"/>
      <c r="C43" s="2"/>
    </row>
    <row r="47" spans="2:7" x14ac:dyDescent="0.25"/>
    <row r="48" spans="2:7" x14ac:dyDescent="0.25"/>
  </sheetData>
  <sheetProtection selectLockedCells="1"/>
  <protectedRanges>
    <protectedRange algorithmName="SHA-512" hashValue="7ZdrzBmAFfNchYkRgBn+9A0x6rfKlP7J2mrR9b7Xen1kj/HVf/ZOURcosiBICAjGhK/fj4Uf96qTrXSL+v1CYw==" saltValue="sz/NSefgo6F9LWa9SUQYMA==" spinCount="100000" sqref="E38 E29:E33 E21:E26 E14:E18 E9:E11" name="Range1"/>
  </protectedRanges>
  <mergeCells count="5">
    <mergeCell ref="F14:G14"/>
    <mergeCell ref="B3:G4"/>
    <mergeCell ref="B6:G6"/>
    <mergeCell ref="F40:G41"/>
    <mergeCell ref="F15:G15"/>
  </mergeCells>
  <hyperlinks>
    <hyperlink ref="G38" r:id="rId1" xr:uid="{7F8E0907-4216-480C-B5EB-AC0F77080711}"/>
  </hyperlinks>
  <pageMargins left="0.7" right="0.7" top="0.75" bottom="0.75" header="0.3" footer="0.3"/>
  <pageSetup paperSize="9" scale="54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9511F8-CE7D-423D-956A-D6C12EC6ED06}">
          <x14:formula1>
            <xm:f>Sheet1!$B$2:$B$3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4BE7-5412-4B58-96A8-8871F23FD60F}">
  <dimension ref="B2:D9"/>
  <sheetViews>
    <sheetView workbookViewId="0">
      <selection activeCell="C18" sqref="C18"/>
    </sheetView>
  </sheetViews>
  <sheetFormatPr defaultRowHeight="15.75" x14ac:dyDescent="0.25"/>
  <cols>
    <col min="2" max="4" width="30.375" customWidth="1"/>
  </cols>
  <sheetData>
    <row r="2" spans="2:4" x14ac:dyDescent="0.25">
      <c r="B2" t="s">
        <v>35</v>
      </c>
    </row>
    <row r="3" spans="2:4" x14ac:dyDescent="0.25">
      <c r="B3" t="s">
        <v>59</v>
      </c>
    </row>
    <row r="5" spans="2:4" x14ac:dyDescent="0.25">
      <c r="B5" s="2" t="s">
        <v>17</v>
      </c>
      <c r="C5" s="1"/>
      <c r="D5" s="1"/>
    </row>
    <row r="6" spans="2:4" x14ac:dyDescent="0.25">
      <c r="B6" s="1" t="s">
        <v>2</v>
      </c>
      <c r="C6" s="1" t="s">
        <v>7</v>
      </c>
      <c r="D6" s="5">
        <v>20</v>
      </c>
    </row>
    <row r="7" spans="2:4" x14ac:dyDescent="0.25">
      <c r="B7" s="1" t="s">
        <v>56</v>
      </c>
      <c r="C7" s="1" t="s">
        <v>57</v>
      </c>
      <c r="D7" s="5">
        <v>7.4999999999999997E-2</v>
      </c>
    </row>
    <row r="8" spans="2:4" x14ac:dyDescent="0.25">
      <c r="B8" s="1" t="s">
        <v>19</v>
      </c>
      <c r="C8" s="1" t="s">
        <v>58</v>
      </c>
      <c r="D8" s="5">
        <v>7.4999999999999997E-2</v>
      </c>
    </row>
    <row r="9" spans="2:4" x14ac:dyDescent="0.25">
      <c r="B9" s="1" t="s">
        <v>30</v>
      </c>
      <c r="C9" s="1" t="s">
        <v>31</v>
      </c>
      <c r="D9" s="5">
        <v>7.4999999999999997E-2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Full Depth RTG</vt:lpstr>
      <vt:lpstr>Sheet1</vt:lpstr>
      <vt:lpstr>'Full Depth RTG'!Print_Area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</cp:lastModifiedBy>
  <dcterms:created xsi:type="dcterms:W3CDTF">2018-04-12T21:13:56Z</dcterms:created>
  <dcterms:modified xsi:type="dcterms:W3CDTF">2021-06-29T04:24:32Z</dcterms:modified>
</cp:coreProperties>
</file>